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tabelle aggiornate " sheetId="1" r:id="rId1"/>
    <sheet name="rendicontazione 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<sst xmlns="http://schemas.openxmlformats.org/spreadsheetml/2006/main" count="108" uniqueCount="74">
  <si>
    <t xml:space="preserve">Regione </t>
  </si>
  <si>
    <t xml:space="preserve">Finanziamento statale </t>
  </si>
  <si>
    <t xml:space="preserve">Impegni regionali </t>
  </si>
  <si>
    <t xml:space="preserve">Erogazioni regionali </t>
  </si>
  <si>
    <t>percentuale stanziamenti/impegni</t>
  </si>
  <si>
    <t>percentuale stanziamenti/erogazioni</t>
  </si>
  <si>
    <t xml:space="preserve">Marche </t>
  </si>
  <si>
    <t>Erogazioni regionali (vedi note)</t>
  </si>
  <si>
    <t>decreti impegno</t>
  </si>
  <si>
    <t xml:space="preserve">NOTE </t>
  </si>
  <si>
    <t xml:space="preserve">
DDPF N. 4/PAO DEL 28/04/2016</t>
  </si>
  <si>
    <t xml:space="preserve">DA LIQUIDARE </t>
  </si>
  <si>
    <t xml:space="preserve">Comune di Pesaro per Casa di emergenza a valenza regionale </t>
  </si>
  <si>
    <t>beneficiario e oggetto</t>
  </si>
  <si>
    <t>saldo liquidabile dopo il ricevimento della rendicontazione dal Comune di Pesaro</t>
  </si>
  <si>
    <t>DDPF N. 3/PAO DEL 17/04/2015 (assegnazione)
DDPF N. 4/PAO DEL 28/04/2016 (impegno)</t>
  </si>
  <si>
    <t>delibere di riferimento</t>
  </si>
  <si>
    <t>DGR 1407 DEL 22.12.2014
DGR 1016 DEL 16/11/2015</t>
  </si>
  <si>
    <t>Province marchigiane  per sostegno ai 5 CAV esistenti</t>
  </si>
  <si>
    <t>decreti di liquidazione (*)</t>
  </si>
  <si>
    <t>DGR 1233 DEL 10.11.2014</t>
  </si>
  <si>
    <t xml:space="preserve">DDPF N. 23/PAO DEL 02/12/2014 (Avviso Pubblico e impegno)
DDPF N. 1/PAO DEL 03/03/2015 (Individuazione beneficiari 5 Province e sub.impegni)
</t>
  </si>
  <si>
    <t xml:space="preserve">DDPF N. 14/PAO del 12/08/2015 acconto a Province di Ancona, Ascoli Piceno, Fermo e Pesaro-Urbino 
DDPF N. 15/PAO DEL 24/08/2015 acconto aProvincia di Macerata
PROPOSTA ID 1009066 DEL 09/09/2016 saldo € 44.435,05 alle 5 Province 
 </t>
  </si>
  <si>
    <t xml:space="preserve">Province marchigiane  per prosecuzione 2016 sostegno ai 5 CAV esistenti </t>
  </si>
  <si>
    <t>periodo di riferimento</t>
  </si>
  <si>
    <t xml:space="preserve">01/01/2015 - 31/12/2015 - 
</t>
  </si>
  <si>
    <t>15/05/2015 - 14/06/2016 - 
Casa attivata il 15.05.2015</t>
  </si>
  <si>
    <t>DDPF N. 3/PAO DEL 06.04.2016 (Impegno)
DDPF N. 5/PAO DEL 29.04.2016 (rettifica termini)</t>
  </si>
  <si>
    <t>01/01/2016 - presa in carico ATS</t>
  </si>
  <si>
    <t>saldo liquidabile dopo il ricevimento della rendicontazione dalle 5 Province fissata al 30/09/2016</t>
  </si>
  <si>
    <t>co-finanziamento regionale (**)</t>
  </si>
  <si>
    <t xml:space="preserve">Sostegno a n. 2 Case Rifugio esistenti:Cooperativa Sociale La Gemma Onlus 
Associazione Cante di Montevecchio Onlus </t>
  </si>
  <si>
    <t>DDPF N. 24/PAO DEL 22.12.2014 (Avviso pubblico e impegno)
DDPF N. 4/PAO DEL 21.04.2015 (Individuazione soggetti beneficiari e sub.impegni)</t>
  </si>
  <si>
    <t>liquidazioni (*)</t>
  </si>
  <si>
    <t>01.07.2014 - 31.12.2015</t>
  </si>
  <si>
    <t>Finanziamento statale (rif. Tab. 27 delib. 9/2016 Corte dei Conti)</t>
  </si>
  <si>
    <t>impegnato al 22/09/2016</t>
  </si>
  <si>
    <t>(*) sono considerate anche le liquidazioni in itinere già predisposte ad oggi presso la Ragioneria per il visto contabile</t>
  </si>
  <si>
    <t>DGR 1407 DEL 22.12.2014
DGR 291 DEL 25.03.2016
DGR 461 DEL 09/05/2016</t>
  </si>
  <si>
    <t>Finanziamento statale (rif. Tab. 28 delib. 9/2016 Corte dei Conti)</t>
  </si>
  <si>
    <t xml:space="preserve">Comune di Macerata capofila ATS n. 15 per nuova casa rifugio nel territorio maceratese </t>
  </si>
  <si>
    <t xml:space="preserve">Comune di Fermo capofila ATS n. 19 per nuova casa rifugio nel territorio fermano-ascolano </t>
  </si>
  <si>
    <t>DDPF N. 2/PAO DEL 31/03/2015 (Avviso pubblico e prenotazione impegno)
DDPF N. 8/PAO del 21/05/2015 (proroga termine presentazione progetti)
DDPF N. 17/PAO DEL 27/10/2015 (Individuazione beneficiario Casa maceratese)
DDPF N. 20/PAO DEL 09.12.2015 (registrazione impegno attivazione Fondo Pluriennale Vincolato)</t>
  </si>
  <si>
    <t>periodo di riferimento attività e servizi resi da Cav e Case</t>
  </si>
  <si>
    <t xml:space="preserve">1 anno dalla data di attivazione (Casa attivata il 29/10/2015) 
</t>
  </si>
  <si>
    <t>saldo liquidabile dopo il ricevimento della rendicontazione dal Comune di Macerata</t>
  </si>
  <si>
    <t xml:space="preserve">DGR 1407 DEL 22.12.2014
</t>
  </si>
  <si>
    <t>DDPF N. 2/PAO DEL 31/03/2015 (Avviso pubblico e prenotazione impegno)
DDPF N. 8/PAO del 21/05/2015 (proroga termine presentazione progetti)
DDPF N. 6/PAO DEL 03/05/2016 (Individuazione beneficiario Casa fermano-ascolano)
DDPF N. 14/PAO DEL 02.08.2016 (registrazione impegno attivazione Fondo Pluriennale Vincolato)</t>
  </si>
  <si>
    <t>acconto liquidabile dopo comunicazione avvio attività Comune di Fermo -
saldo liquidabile dopo il ricevimento della rendicontazione dal Comune di Fermo</t>
  </si>
  <si>
    <t xml:space="preserve">1 anno dalla data di attivazione (Casa in corso di attivazione) 
</t>
  </si>
  <si>
    <t>Totale  complessivo</t>
  </si>
  <si>
    <t xml:space="preserve">DDPF N. 7/PAO DEL 27/05/2016 (acconto)
DDPF N.19/PAO DEL 29/09/2016 - (Saldo) </t>
  </si>
  <si>
    <t xml:space="preserve">saldo Associazione Cante in fase di liquidazione </t>
  </si>
  <si>
    <t xml:space="preserve">liquidazioni </t>
  </si>
  <si>
    <t>Quadro complessivo di rendicontazione  risorse statali L. 119/2013 - annualità 2013-2014 - Sostegno Centri e Case esistenti (dati al 30/09/2016)</t>
  </si>
  <si>
    <t>Quadro complessivo di rendicontazione risorse statali L. 119/2013 - annualità 2013-2014 Istituzione due nuove Case rifugio (dati al 30/09/2016)</t>
  </si>
  <si>
    <t xml:space="preserve">(**) il cofinanziamento di € 250.000,00 è stato impegnato con DDPF 10/PAO/2016 destinato agli ATS per  proseguimento attività dei CAV e Case rifugio ad essi connesse  </t>
  </si>
  <si>
    <t>DDPF N. 8/pao del 31/05/2016 (acconto Casa territorio maceratese)</t>
  </si>
  <si>
    <t xml:space="preserve">DPCM 24/07/2014 - REGIONE MARCHE - utilizzo risorse statali 2013-2014 </t>
  </si>
  <si>
    <t>Tabella utilizzo risorse statali art. 5 L. 119/2013 - Piano d'azione straordinario</t>
  </si>
  <si>
    <t>Totale  complessivo dpcm art. 5 bis</t>
  </si>
  <si>
    <t>Totale  complessivo dpcm 25.11.2016</t>
  </si>
  <si>
    <t>Tabella utilizzo risorse statali L. 119/2013 - annualità 2013-2014 - Sostegno Centri e Case esistenti</t>
  </si>
  <si>
    <t xml:space="preserve">Tabella utilizzo risorse statali L. 119/2013 - annualità 2013-2014 - Istituzione due nuove Case rifugio </t>
  </si>
  <si>
    <t xml:space="preserve">DPCM 25/11/2016  art. 5bis - trasferite il 07.06.2017 - REGIONE MARCHE - utilizzo risorse statali 2015-2016 </t>
  </si>
  <si>
    <t xml:space="preserve">DPCM 25/11/2016  (Piano d'azione straordinario) risorse trasferite il 19.06.2017 - REGIONE MARCHE </t>
  </si>
  <si>
    <t xml:space="preserve">Utilizzo risorse statali L. 119/2013 - annualità 2015-2016 - Sostegno Centri e Case esistenti  - Tab. 2 DPCM </t>
  </si>
  <si>
    <t xml:space="preserve">Utilizzo risorse statali L. 119/2013 - annualità 2015-2016 - Istituzione nuove dotazioni - Tab. 1 DPCM </t>
  </si>
  <si>
    <t xml:space="preserve">Impegni </t>
  </si>
  <si>
    <t>impegni (*)</t>
  </si>
  <si>
    <t>(*) Decreto n. 45/IGR del 03/07/2017</t>
  </si>
  <si>
    <t>(*) Decreto n. 35/IGR  del 07/06/2017(prenotazione di impegno) e Decreto n. 49/IGR  del 12/07/2017 (impegni con FPV su 2017 e 2018)</t>
  </si>
  <si>
    <t>prenotazione di impegno /AVVISO PUBBLICO (*)</t>
  </si>
  <si>
    <t>(*) Decreto n. 57/IGR del 11/08/2017 - prenotazione di impegno - scadenza per proposte progettuali 15/09/2017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</si>
</sst>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Border="1" applyAlignment="1">
      <alignment/>
    </xf>
    <xf numFmtId="4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4" fontId="0" fillId="0" borderId="10" xfId="0" applyNumberFormat="1" applyBorder="1" applyAlignment="1">
      <alignment/>
    </xf>
    <xf numFmtId="44" fontId="1" fillId="0" borderId="0" xfId="0" applyNumberFormat="1" applyFont="1" applyAlignment="1">
      <alignment/>
    </xf>
    <xf numFmtId="44" fontId="0" fillId="33" borderId="10" xfId="0" applyNumberFormat="1" applyFill="1" applyBorder="1" applyAlignment="1">
      <alignment/>
    </xf>
    <xf numFmtId="0" fontId="0" fillId="0" borderId="0" xfId="0" applyNumberFormat="1" applyFont="1" applyAlignment="1">
      <alignment wrapText="1"/>
    </xf>
    <xf numFmtId="44" fontId="0" fillId="0" borderId="0" xfId="0" applyNumberFormat="1" applyBorder="1" applyAlignment="1">
      <alignment/>
    </xf>
    <xf numFmtId="0" fontId="0" fillId="0" borderId="0" xfId="0" applyAlignment="1">
      <alignment wrapText="1"/>
    </xf>
    <xf numFmtId="44" fontId="1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44" fontId="1" fillId="34" borderId="10" xfId="0" applyNumberFormat="1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44" fontId="1" fillId="35" borderId="10" xfId="0" applyNumberFormat="1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44" fontId="1" fillId="34" borderId="10" xfId="0" applyNumberFormat="1" applyFont="1" applyFill="1" applyBorder="1" applyAlignment="1">
      <alignment/>
    </xf>
    <xf numFmtId="4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/>
    </xf>
    <xf numFmtId="44" fontId="1" fillId="35" borderId="10" xfId="0" applyNumberFormat="1" applyFont="1" applyFill="1" applyBorder="1" applyAlignment="1">
      <alignment/>
    </xf>
    <xf numFmtId="44" fontId="0" fillId="35" borderId="10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16" borderId="10" xfId="0" applyFont="1" applyFill="1" applyBorder="1" applyAlignment="1">
      <alignment wrapText="1"/>
    </xf>
    <xf numFmtId="44" fontId="1" fillId="16" borderId="10" xfId="0" applyNumberFormat="1" applyFont="1" applyFill="1" applyBorder="1" applyAlignment="1">
      <alignment/>
    </xf>
    <xf numFmtId="0" fontId="1" fillId="16" borderId="10" xfId="0" applyFont="1" applyFill="1" applyBorder="1" applyAlignment="1">
      <alignment/>
    </xf>
    <xf numFmtId="44" fontId="0" fillId="33" borderId="0" xfId="0" applyNumberForma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9" borderId="10" xfId="0" applyFont="1" applyFill="1" applyBorder="1" applyAlignment="1">
      <alignment wrapText="1"/>
    </xf>
    <xf numFmtId="44" fontId="1" fillId="9" borderId="10" xfId="0" applyNumberFormat="1" applyFont="1" applyFill="1" applyBorder="1" applyAlignment="1">
      <alignment/>
    </xf>
    <xf numFmtId="44" fontId="1" fillId="9" borderId="10" xfId="0" applyNumberFormat="1" applyFont="1" applyFill="1" applyBorder="1" applyAlignment="1">
      <alignment/>
    </xf>
    <xf numFmtId="44" fontId="1" fillId="9" borderId="10" xfId="0" applyNumberFormat="1" applyFont="1" applyFill="1" applyBorder="1" applyAlignment="1">
      <alignment wrapText="1"/>
    </xf>
    <xf numFmtId="0" fontId="1" fillId="9" borderId="10" xfId="0" applyFont="1" applyFill="1" applyBorder="1" applyAlignment="1">
      <alignment/>
    </xf>
    <xf numFmtId="44" fontId="0" fillId="33" borderId="10" xfId="0" applyNumberFormat="1" applyFill="1" applyBorder="1" applyAlignment="1">
      <alignment/>
    </xf>
    <xf numFmtId="0" fontId="1" fillId="9" borderId="0" xfId="0" applyFont="1" applyFill="1" applyAlignment="1">
      <alignment/>
    </xf>
    <xf numFmtId="0" fontId="1" fillId="12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10" xfId="0" applyFont="1" applyFill="1" applyBorder="1" applyAlignment="1">
      <alignment wrapText="1"/>
    </xf>
    <xf numFmtId="10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16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0" xfId="0" applyFont="1" applyFill="1" applyBorder="1" applyAlignment="1">
      <alignment wrapText="1"/>
    </xf>
    <xf numFmtId="0" fontId="23" fillId="0" borderId="0" xfId="0" applyFont="1" applyAlignment="1">
      <alignment wrapText="1"/>
    </xf>
    <xf numFmtId="0" fontId="23" fillId="0" borderId="16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1" fillId="16" borderId="0" xfId="0" applyFont="1" applyFill="1" applyBorder="1" applyAlignment="1">
      <alignment wrapText="1"/>
    </xf>
    <xf numFmtId="44" fontId="1" fillId="16" borderId="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1" width="12.28125" style="0" customWidth="1"/>
    <col min="2" max="2" width="18.7109375" style="0" customWidth="1"/>
    <col min="3" max="3" width="17.57421875" style="0" customWidth="1"/>
    <col min="4" max="4" width="17.28125" style="0" customWidth="1"/>
    <col min="5" max="5" width="14.140625" style="0" customWidth="1"/>
    <col min="6" max="6" width="14.00390625" style="0" customWidth="1"/>
    <col min="10" max="10" width="12.8515625" style="0" bestFit="1" customWidth="1"/>
    <col min="11" max="11" width="12.140625" style="0" customWidth="1"/>
  </cols>
  <sheetData>
    <row r="1" spans="1:6" ht="12.75">
      <c r="A1" s="46" t="s">
        <v>58</v>
      </c>
      <c r="B1" s="46"/>
      <c r="C1" s="46"/>
      <c r="D1" s="46"/>
      <c r="E1" s="46"/>
      <c r="F1" s="46"/>
    </row>
    <row r="3" spans="1:6" ht="12.75">
      <c r="A3" s="52" t="s">
        <v>62</v>
      </c>
      <c r="B3" s="52"/>
      <c r="C3" s="48"/>
      <c r="D3" s="48"/>
      <c r="E3" s="48"/>
      <c r="F3" s="48"/>
    </row>
    <row r="4" spans="1:9" ht="38.25">
      <c r="A4" s="4" t="s">
        <v>0</v>
      </c>
      <c r="B4" s="5" t="s">
        <v>1</v>
      </c>
      <c r="C4" s="6" t="s">
        <v>2</v>
      </c>
      <c r="D4" s="7" t="s">
        <v>7</v>
      </c>
      <c r="E4" s="50" t="s">
        <v>4</v>
      </c>
      <c r="F4" s="50" t="s">
        <v>5</v>
      </c>
      <c r="G4" s="53"/>
      <c r="H4" s="54"/>
      <c r="I4" s="54"/>
    </row>
    <row r="5" spans="1:11" ht="12.75">
      <c r="A5" s="6" t="s">
        <v>6</v>
      </c>
      <c r="B5" s="8">
        <v>276398.81</v>
      </c>
      <c r="C5" s="8">
        <v>276398.81</v>
      </c>
      <c r="D5" s="9">
        <v>276398.81</v>
      </c>
      <c r="E5" s="51">
        <f>C5/B5</f>
        <v>1</v>
      </c>
      <c r="F5" s="51">
        <f>D5/B5</f>
        <v>1</v>
      </c>
      <c r="G5" s="2"/>
      <c r="J5" s="1"/>
      <c r="K5" s="2"/>
    </row>
    <row r="6" spans="1:11" ht="12.75">
      <c r="A6" s="4"/>
      <c r="B6" s="4"/>
      <c r="C6" s="4"/>
      <c r="D6" s="4"/>
      <c r="E6" s="4"/>
      <c r="F6" s="4"/>
      <c r="G6" s="2"/>
      <c r="J6" s="1"/>
      <c r="K6" s="2"/>
    </row>
    <row r="7" spans="1:10" ht="12.75">
      <c r="A7" s="30"/>
      <c r="B7" s="31"/>
      <c r="C7" s="31"/>
      <c r="D7" s="31"/>
      <c r="E7" s="31"/>
      <c r="F7" s="32"/>
      <c r="J7" s="1"/>
    </row>
    <row r="8" ht="12.75">
      <c r="J8" s="1"/>
    </row>
    <row r="9" spans="1:6" ht="12.75">
      <c r="A9" s="52" t="s">
        <v>63</v>
      </c>
      <c r="B9" s="52"/>
      <c r="C9" s="48"/>
      <c r="D9" s="48"/>
      <c r="E9" s="48"/>
      <c r="F9" s="48"/>
    </row>
    <row r="10" spans="1:11" ht="38.25">
      <c r="A10" s="4" t="s">
        <v>0</v>
      </c>
      <c r="B10" s="5" t="s">
        <v>1</v>
      </c>
      <c r="C10" s="6" t="s">
        <v>68</v>
      </c>
      <c r="D10" s="7" t="s">
        <v>3</v>
      </c>
      <c r="E10" s="50" t="s">
        <v>4</v>
      </c>
      <c r="F10" s="50" t="s">
        <v>5</v>
      </c>
      <c r="G10" s="2"/>
      <c r="J10" s="1"/>
      <c r="K10" s="2"/>
    </row>
    <row r="11" spans="1:11" ht="12.75">
      <c r="A11" s="6" t="s">
        <v>6</v>
      </c>
      <c r="B11" s="8">
        <v>115495.68</v>
      </c>
      <c r="C11" s="8">
        <v>115495.68</v>
      </c>
      <c r="D11" s="36">
        <v>57747.84</v>
      </c>
      <c r="E11" s="51">
        <f>C11/B11</f>
        <v>1</v>
      </c>
      <c r="F11" s="51">
        <f>D11/B11</f>
        <v>0.5</v>
      </c>
      <c r="G11" s="2"/>
      <c r="K11" s="11"/>
    </row>
    <row r="12" spans="1:10" ht="12.75">
      <c r="A12" s="4"/>
      <c r="B12" s="4"/>
      <c r="C12" s="4"/>
      <c r="D12" s="4"/>
      <c r="E12" s="4"/>
      <c r="F12" s="4"/>
      <c r="G12" s="53"/>
      <c r="H12" s="54"/>
      <c r="I12" s="54"/>
      <c r="J12" s="54"/>
    </row>
    <row r="13" spans="1:11" ht="25.5">
      <c r="A13" s="33" t="s">
        <v>50</v>
      </c>
      <c r="B13" s="34">
        <f>B5+B11</f>
        <v>391894.49</v>
      </c>
      <c r="C13" s="34">
        <f>C5+C11</f>
        <v>391894.49</v>
      </c>
      <c r="D13" s="34">
        <f>D5+D11</f>
        <v>334146.65</v>
      </c>
      <c r="E13" s="35"/>
      <c r="F13" s="35"/>
      <c r="G13" s="2"/>
      <c r="J13" s="1"/>
      <c r="K13" s="3"/>
    </row>
    <row r="15" spans="1:6" ht="12.75">
      <c r="A15" s="49"/>
      <c r="B15" s="49"/>
      <c r="C15" s="49"/>
      <c r="D15" s="49"/>
      <c r="E15" s="49"/>
      <c r="F15" s="49"/>
    </row>
    <row r="16" spans="7:10" ht="12.75">
      <c r="G16" s="53"/>
      <c r="H16" s="54"/>
      <c r="I16" s="54"/>
      <c r="J16" s="54"/>
    </row>
    <row r="17" spans="1:11" ht="12.75">
      <c r="A17" s="47" t="s">
        <v>64</v>
      </c>
      <c r="B17" s="47"/>
      <c r="C17" s="47"/>
      <c r="D17" s="47"/>
      <c r="E17" s="47"/>
      <c r="F17" s="47"/>
      <c r="G17" s="2"/>
      <c r="J17" s="1"/>
      <c r="K17" s="3"/>
    </row>
    <row r="19" spans="1:6" ht="12.75">
      <c r="A19" s="52" t="s">
        <v>66</v>
      </c>
      <c r="B19" s="52"/>
      <c r="C19" s="48"/>
      <c r="D19" s="48"/>
      <c r="E19" s="48"/>
      <c r="F19" s="48"/>
    </row>
    <row r="20" spans="1:6" ht="38.25">
      <c r="A20" s="4" t="s">
        <v>0</v>
      </c>
      <c r="B20" s="5" t="s">
        <v>1</v>
      </c>
      <c r="C20" s="6" t="s">
        <v>69</v>
      </c>
      <c r="D20" s="7" t="s">
        <v>7</v>
      </c>
      <c r="E20" s="50" t="s">
        <v>4</v>
      </c>
      <c r="F20" s="50" t="s">
        <v>5</v>
      </c>
    </row>
    <row r="21" spans="1:6" ht="12.75">
      <c r="A21" s="6" t="s">
        <v>6</v>
      </c>
      <c r="B21" s="8">
        <v>288550</v>
      </c>
      <c r="C21" s="8">
        <v>288550</v>
      </c>
      <c r="D21" s="9">
        <v>0</v>
      </c>
      <c r="E21" s="51">
        <f>C21/B21</f>
        <v>1</v>
      </c>
      <c r="F21" s="51">
        <f>D21/B21</f>
        <v>0</v>
      </c>
    </row>
    <row r="22" spans="1:6" ht="12.75">
      <c r="A22" s="4"/>
      <c r="B22" s="4"/>
      <c r="C22" s="4"/>
      <c r="D22" s="4"/>
      <c r="E22" s="4"/>
      <c r="F22" s="4"/>
    </row>
    <row r="23" spans="1:6" ht="12.75">
      <c r="A23" s="30"/>
      <c r="B23" s="31"/>
      <c r="C23" s="31"/>
      <c r="D23" s="31"/>
      <c r="E23" s="31"/>
      <c r="F23" s="32"/>
    </row>
    <row r="24" spans="1:6" ht="34.5" customHeight="1">
      <c r="A24" s="62" t="s">
        <v>71</v>
      </c>
      <c r="B24" s="63"/>
      <c r="C24" s="63"/>
      <c r="D24" s="63"/>
      <c r="E24" s="63"/>
      <c r="F24" s="63"/>
    </row>
    <row r="26" spans="1:6" ht="12.75">
      <c r="A26" s="52" t="s">
        <v>67</v>
      </c>
      <c r="B26" s="52"/>
      <c r="C26" s="48"/>
      <c r="D26" s="48"/>
      <c r="E26" s="48"/>
      <c r="F26" s="48"/>
    </row>
    <row r="27" spans="1:6" ht="38.25">
      <c r="A27" s="4" t="s">
        <v>0</v>
      </c>
      <c r="B27" s="5" t="s">
        <v>1</v>
      </c>
      <c r="C27" s="7" t="s">
        <v>72</v>
      </c>
      <c r="D27" s="7" t="s">
        <v>3</v>
      </c>
      <c r="E27" s="50" t="s">
        <v>4</v>
      </c>
      <c r="F27" s="50" t="s">
        <v>5</v>
      </c>
    </row>
    <row r="28" spans="1:6" ht="12.75">
      <c r="A28" s="6" t="s">
        <v>6</v>
      </c>
      <c r="B28" s="8">
        <v>158524.76</v>
      </c>
      <c r="C28" s="8">
        <v>158524.76</v>
      </c>
      <c r="D28" s="36">
        <v>0</v>
      </c>
      <c r="E28" s="51">
        <f>C28/B28</f>
        <v>1</v>
      </c>
      <c r="F28" s="51">
        <f>D28/B28</f>
        <v>0</v>
      </c>
    </row>
    <row r="29" spans="1:6" s="65" customFormat="1" ht="12.75">
      <c r="A29" s="64" t="s">
        <v>73</v>
      </c>
      <c r="B29" s="64"/>
      <c r="C29" s="64"/>
      <c r="D29" s="64"/>
      <c r="E29" s="64"/>
      <c r="F29" s="64"/>
    </row>
    <row r="30" spans="1:6" s="65" customFormat="1" ht="12.75">
      <c r="A30" s="64"/>
      <c r="B30" s="64"/>
      <c r="C30" s="64"/>
      <c r="D30" s="64"/>
      <c r="E30" s="64"/>
      <c r="F30" s="64"/>
    </row>
    <row r="31" spans="1:6" ht="51">
      <c r="A31" s="33" t="s">
        <v>60</v>
      </c>
      <c r="B31" s="34">
        <f>B21+B28</f>
        <v>447074.76</v>
      </c>
      <c r="C31" s="34">
        <f>C21+C28</f>
        <v>447074.76</v>
      </c>
      <c r="D31" s="34">
        <f>D21+D28</f>
        <v>0</v>
      </c>
      <c r="E31" s="35"/>
      <c r="F31" s="35"/>
    </row>
    <row r="32" spans="1:6" ht="12.75">
      <c r="A32" s="67"/>
      <c r="B32" s="68"/>
      <c r="C32" s="68"/>
      <c r="D32" s="68"/>
      <c r="E32" s="55"/>
      <c r="F32" s="55"/>
    </row>
    <row r="33" spans="1:6" s="65" customFormat="1" ht="12.75">
      <c r="A33" s="66"/>
      <c r="B33" s="66"/>
      <c r="C33" s="66"/>
      <c r="D33" s="66"/>
      <c r="E33" s="66"/>
      <c r="F33" s="66"/>
    </row>
    <row r="35" spans="1:6" ht="12" customHeight="1">
      <c r="A35" s="47" t="s">
        <v>65</v>
      </c>
      <c r="B35" s="47"/>
      <c r="C35" s="47"/>
      <c r="D35" s="47"/>
      <c r="E35" s="47"/>
      <c r="F35" s="47"/>
    </row>
    <row r="37" spans="1:6" ht="12.75">
      <c r="A37" s="52" t="s">
        <v>59</v>
      </c>
      <c r="B37" s="52"/>
      <c r="C37" s="48"/>
      <c r="D37" s="48"/>
      <c r="E37" s="48"/>
      <c r="F37" s="48"/>
    </row>
    <row r="38" spans="1:6" ht="38.25">
      <c r="A38" s="4" t="s">
        <v>0</v>
      </c>
      <c r="B38" s="5" t="s">
        <v>1</v>
      </c>
      <c r="C38" s="6" t="s">
        <v>69</v>
      </c>
      <c r="D38" s="7" t="s">
        <v>7</v>
      </c>
      <c r="E38" s="50" t="s">
        <v>4</v>
      </c>
      <c r="F38" s="50" t="s">
        <v>5</v>
      </c>
    </row>
    <row r="39" spans="1:6" ht="12.75">
      <c r="A39" s="6" t="s">
        <v>6</v>
      </c>
      <c r="B39" s="8">
        <v>344500</v>
      </c>
      <c r="C39" s="8">
        <v>344500</v>
      </c>
      <c r="D39" s="9">
        <v>0</v>
      </c>
      <c r="E39" s="51">
        <f>C39/B39</f>
        <v>1</v>
      </c>
      <c r="F39" s="51">
        <f>D39/B39</f>
        <v>0</v>
      </c>
    </row>
    <row r="40" spans="1:6" ht="12.75">
      <c r="A40" s="59" t="s">
        <v>70</v>
      </c>
      <c r="B40" s="60"/>
      <c r="C40" s="60"/>
      <c r="D40" s="60"/>
      <c r="E40" s="60"/>
      <c r="F40" s="61"/>
    </row>
    <row r="41" spans="1:6" ht="12.75">
      <c r="A41" s="56"/>
      <c r="B41" s="57"/>
      <c r="C41" s="57"/>
      <c r="D41" s="57"/>
      <c r="E41" s="57"/>
      <c r="F41" s="58"/>
    </row>
    <row r="42" spans="1:6" ht="51">
      <c r="A42" s="33" t="s">
        <v>61</v>
      </c>
      <c r="B42" s="34">
        <f>B31+B39</f>
        <v>791574.76</v>
      </c>
      <c r="C42" s="34">
        <f>C31+C39</f>
        <v>791574.76</v>
      </c>
      <c r="D42" s="34">
        <f>D31+D39</f>
        <v>0</v>
      </c>
      <c r="E42" s="35"/>
      <c r="F42" s="35"/>
    </row>
  </sheetData>
  <sheetProtection/>
  <mergeCells count="5">
    <mergeCell ref="G4:I4"/>
    <mergeCell ref="G16:J16"/>
    <mergeCell ref="G12:J12"/>
    <mergeCell ref="A24:F24"/>
    <mergeCell ref="A40:F4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8">
      <selection activeCell="A24" sqref="A24"/>
    </sheetView>
  </sheetViews>
  <sheetFormatPr defaultColWidth="9.140625" defaultRowHeight="12.75"/>
  <cols>
    <col min="1" max="1" width="13.140625" style="0" customWidth="1"/>
    <col min="2" max="2" width="13.421875" style="0" customWidth="1"/>
    <col min="3" max="3" width="17.28125" style="13" customWidth="1"/>
    <col min="4" max="4" width="17.28125" style="0" customWidth="1"/>
    <col min="5" max="5" width="12.8515625" style="0" customWidth="1"/>
    <col min="6" max="6" width="16.00390625" style="0" customWidth="1"/>
    <col min="7" max="7" width="11.8515625" style="13" customWidth="1"/>
    <col min="8" max="8" width="12.8515625" style="0" customWidth="1"/>
    <col min="9" max="9" width="12.57421875" style="0" customWidth="1"/>
    <col min="10" max="10" width="14.28125" style="0" customWidth="1"/>
    <col min="11" max="11" width="13.8515625" style="0" customWidth="1"/>
  </cols>
  <sheetData>
    <row r="1" spans="1:12" ht="15.75">
      <c r="A1" s="37" t="s">
        <v>54</v>
      </c>
      <c r="B1" s="38"/>
      <c r="C1" s="39"/>
      <c r="D1" s="38"/>
      <c r="E1" s="38"/>
      <c r="F1" s="38"/>
      <c r="G1" s="39"/>
      <c r="H1" s="38"/>
      <c r="I1" s="38"/>
      <c r="J1" s="38"/>
      <c r="K1" s="38"/>
      <c r="L1" s="38"/>
    </row>
    <row r="2" spans="1:11" ht="89.25">
      <c r="A2" s="16" t="s">
        <v>35</v>
      </c>
      <c r="B2" s="17" t="s">
        <v>36</v>
      </c>
      <c r="C2" s="18" t="s">
        <v>13</v>
      </c>
      <c r="D2" s="19" t="s">
        <v>8</v>
      </c>
      <c r="E2" s="17" t="s">
        <v>33</v>
      </c>
      <c r="F2" s="18" t="s">
        <v>19</v>
      </c>
      <c r="G2" s="18" t="s">
        <v>24</v>
      </c>
      <c r="H2" s="18" t="s">
        <v>11</v>
      </c>
      <c r="I2" s="18" t="s">
        <v>9</v>
      </c>
      <c r="J2" s="40" t="s">
        <v>30</v>
      </c>
      <c r="K2" s="18" t="s">
        <v>16</v>
      </c>
    </row>
    <row r="3" spans="1:11" ht="229.5">
      <c r="A3" s="14">
        <v>111087.87</v>
      </c>
      <c r="B3" s="14">
        <v>111087.87</v>
      </c>
      <c r="C3" s="7" t="s">
        <v>18</v>
      </c>
      <c r="D3" s="7" t="s">
        <v>21</v>
      </c>
      <c r="E3" s="14">
        <v>111087.87</v>
      </c>
      <c r="F3" s="7" t="s">
        <v>22</v>
      </c>
      <c r="G3" s="7" t="s">
        <v>25</v>
      </c>
      <c r="H3" s="14">
        <f>B3-E3</f>
        <v>0</v>
      </c>
      <c r="I3" s="4"/>
      <c r="J3" s="41">
        <v>35000</v>
      </c>
      <c r="K3" s="7" t="s">
        <v>20</v>
      </c>
    </row>
    <row r="4" spans="1:11" ht="114.75">
      <c r="A4" s="14">
        <v>48487.41</v>
      </c>
      <c r="B4" s="14">
        <v>48487.41</v>
      </c>
      <c r="C4" s="7" t="s">
        <v>31</v>
      </c>
      <c r="D4" s="7" t="s">
        <v>32</v>
      </c>
      <c r="E4" s="14">
        <v>45000</v>
      </c>
      <c r="F4" s="7" t="s">
        <v>51</v>
      </c>
      <c r="G4" s="7" t="s">
        <v>34</v>
      </c>
      <c r="H4" s="14">
        <f>B4-E4</f>
        <v>3487.4100000000035</v>
      </c>
      <c r="I4" s="7" t="s">
        <v>52</v>
      </c>
      <c r="J4" s="42">
        <v>27519.01</v>
      </c>
      <c r="K4" s="7" t="s">
        <v>20</v>
      </c>
    </row>
    <row r="5" spans="1:11" ht="99.75" customHeight="1">
      <c r="A5" s="14">
        <v>18823.53</v>
      </c>
      <c r="B5" s="14">
        <v>18823.53</v>
      </c>
      <c r="C5" s="5" t="s">
        <v>12</v>
      </c>
      <c r="D5" s="7" t="s">
        <v>15</v>
      </c>
      <c r="E5" s="14">
        <v>7529.41</v>
      </c>
      <c r="F5" s="7" t="s">
        <v>10</v>
      </c>
      <c r="G5" s="7" t="s">
        <v>26</v>
      </c>
      <c r="H5" s="14">
        <f>B5-E5</f>
        <v>11294.119999999999</v>
      </c>
      <c r="I5" s="7" t="s">
        <v>14</v>
      </c>
      <c r="J5" s="43">
        <v>11500</v>
      </c>
      <c r="K5" s="7" t="s">
        <v>17</v>
      </c>
    </row>
    <row r="6" spans="1:11" ht="127.5">
      <c r="A6" s="14">
        <v>98000</v>
      </c>
      <c r="B6" s="14">
        <v>98000</v>
      </c>
      <c r="C6" s="7" t="s">
        <v>23</v>
      </c>
      <c r="D6" s="7" t="s">
        <v>27</v>
      </c>
      <c r="E6" s="8">
        <v>0</v>
      </c>
      <c r="F6" s="4"/>
      <c r="G6" s="7" t="s">
        <v>28</v>
      </c>
      <c r="H6" s="14">
        <f>B6-E6</f>
        <v>98000</v>
      </c>
      <c r="I6" s="7" t="s">
        <v>29</v>
      </c>
      <c r="J6" s="43">
        <v>250000</v>
      </c>
      <c r="K6" s="7" t="s">
        <v>38</v>
      </c>
    </row>
    <row r="7" spans="1:11" ht="12.75">
      <c r="A7" s="4"/>
      <c r="B7" s="4"/>
      <c r="C7" s="15"/>
      <c r="D7" s="4"/>
      <c r="E7" s="4"/>
      <c r="F7" s="4"/>
      <c r="G7" s="15"/>
      <c r="H7" s="4"/>
      <c r="I7" s="4"/>
      <c r="J7" s="44"/>
      <c r="K7" s="4"/>
    </row>
    <row r="8" spans="1:11" ht="12.75">
      <c r="A8" s="24">
        <f>SUM(A3:A6)</f>
        <v>276398.81</v>
      </c>
      <c r="B8" s="25">
        <f>SUM(B3:B6)</f>
        <v>276398.81</v>
      </c>
      <c r="C8" s="26"/>
      <c r="D8" s="27"/>
      <c r="E8" s="24">
        <f>SUM(E3:E6)</f>
        <v>163617.28</v>
      </c>
      <c r="F8" s="27"/>
      <c r="G8" s="26"/>
      <c r="H8" s="24">
        <f>SUM(H3:H6)</f>
        <v>112781.53</v>
      </c>
      <c r="I8" s="27"/>
      <c r="J8" s="42">
        <f>SUM(J3:J6)</f>
        <v>324019.01</v>
      </c>
      <c r="K8" s="27"/>
    </row>
    <row r="10" ht="12.75">
      <c r="A10" s="2" t="s">
        <v>37</v>
      </c>
    </row>
    <row r="11" ht="12.75">
      <c r="A11" s="2" t="s">
        <v>56</v>
      </c>
    </row>
    <row r="15" ht="15.75">
      <c r="A15" s="37" t="s">
        <v>55</v>
      </c>
    </row>
    <row r="16" spans="1:11" ht="89.25">
      <c r="A16" s="20" t="s">
        <v>39</v>
      </c>
      <c r="B16" s="21" t="s">
        <v>36</v>
      </c>
      <c r="C16" s="22" t="s">
        <v>13</v>
      </c>
      <c r="D16" s="23" t="s">
        <v>8</v>
      </c>
      <c r="E16" s="21" t="s">
        <v>53</v>
      </c>
      <c r="F16" s="22" t="s">
        <v>19</v>
      </c>
      <c r="G16" s="22" t="s">
        <v>43</v>
      </c>
      <c r="H16" s="22" t="s">
        <v>11</v>
      </c>
      <c r="I16" s="22" t="s">
        <v>9</v>
      </c>
      <c r="J16" s="21" t="s">
        <v>30</v>
      </c>
      <c r="K16" s="22" t="s">
        <v>16</v>
      </c>
    </row>
    <row r="17" spans="1:11" ht="276" customHeight="1">
      <c r="A17" s="14">
        <v>57747.84</v>
      </c>
      <c r="B17" s="14">
        <v>57747.84</v>
      </c>
      <c r="C17" s="7" t="s">
        <v>40</v>
      </c>
      <c r="D17" s="7" t="s">
        <v>42</v>
      </c>
      <c r="E17" s="14">
        <v>28873.92</v>
      </c>
      <c r="F17" s="7" t="s">
        <v>57</v>
      </c>
      <c r="G17" s="7" t="s">
        <v>44</v>
      </c>
      <c r="H17" s="14">
        <f>B17-E17</f>
        <v>28873.92</v>
      </c>
      <c r="I17" s="7" t="s">
        <v>45</v>
      </c>
      <c r="J17" s="45"/>
      <c r="K17" s="7" t="s">
        <v>46</v>
      </c>
    </row>
    <row r="18" spans="1:11" ht="277.5" customHeight="1">
      <c r="A18" s="14">
        <v>57747.84</v>
      </c>
      <c r="B18" s="14">
        <v>57747.84</v>
      </c>
      <c r="C18" s="7" t="s">
        <v>41</v>
      </c>
      <c r="D18" s="7" t="s">
        <v>47</v>
      </c>
      <c r="E18" s="14">
        <v>0</v>
      </c>
      <c r="F18" s="7"/>
      <c r="G18" s="7" t="s">
        <v>49</v>
      </c>
      <c r="H18" s="14">
        <f>B18-E18</f>
        <v>57747.84</v>
      </c>
      <c r="I18" s="7" t="s">
        <v>48</v>
      </c>
      <c r="J18" s="10"/>
      <c r="K18" s="7" t="s">
        <v>46</v>
      </c>
    </row>
    <row r="19" spans="1:11" ht="12.75">
      <c r="A19" s="14"/>
      <c r="B19" s="14"/>
      <c r="C19" s="7"/>
      <c r="D19" s="7"/>
      <c r="E19" s="14"/>
      <c r="F19" s="7"/>
      <c r="G19" s="7"/>
      <c r="H19" s="14"/>
      <c r="I19" s="7"/>
      <c r="J19" s="10"/>
      <c r="K19" s="7"/>
    </row>
    <row r="20" spans="1:11" ht="12.75">
      <c r="A20" s="28">
        <f>SUM(A17:A18)</f>
        <v>115495.68</v>
      </c>
      <c r="B20" s="28">
        <f>SUM(B17:B18)</f>
        <v>115495.68</v>
      </c>
      <c r="C20" s="22"/>
      <c r="D20" s="22"/>
      <c r="E20" s="28">
        <f>SUM(E17:E18)</f>
        <v>28873.92</v>
      </c>
      <c r="F20" s="22"/>
      <c r="G20" s="22"/>
      <c r="H20" s="28">
        <f>SUM(H17:H18)</f>
        <v>86621.76</v>
      </c>
      <c r="I20" s="22"/>
      <c r="J20" s="29"/>
      <c r="K20" s="22"/>
    </row>
    <row r="23" ht="12.75">
      <c r="A23" s="2"/>
    </row>
    <row r="24" ht="12.75">
      <c r="A24" s="2"/>
    </row>
    <row r="28" ht="12.75">
      <c r="A28" s="12"/>
    </row>
  </sheetData>
  <sheetProtection/>
  <printOptions/>
  <pageMargins left="0.75" right="0.75" top="1" bottom="1" header="0.5" footer="0.5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stefania_battistoni</cp:lastModifiedBy>
  <cp:lastPrinted>2017-09-11T07:36:35Z</cp:lastPrinted>
  <dcterms:created xsi:type="dcterms:W3CDTF">1996-11-05T10:16:36Z</dcterms:created>
  <dcterms:modified xsi:type="dcterms:W3CDTF">2017-09-11T07:38:00Z</dcterms:modified>
  <cp:category/>
  <cp:version/>
  <cp:contentType/>
  <cp:contentStatus/>
</cp:coreProperties>
</file>